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<sst xmlns="http://schemas.openxmlformats.org/spreadsheetml/2006/main" count="269" uniqueCount="90">
  <si>
    <t>高新区城市低保长期末端公示（2026年05月）</t>
  </si>
  <si>
    <t>监督电话：6629163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</si>
  <si>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</si>
  <si>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</si>
  <si>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</si>
  <si>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</si>
  <si>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</si>
  <si>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</si>
  <si>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</si>
  <si>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杨子豪</t>
  </si>
  <si>
    <t>男</t>
  </si>
  <si>
    <t>高新技术产业开发区三和镇香樟苑社区</t>
  </si>
  <si>
    <t>城保B类</t>
  </si>
  <si>
    <t>王金玲</t>
  </si>
  <si>
    <t>女</t>
  </si>
  <si>
    <t>高新技术产业开发区三和镇绿湾社区</t>
  </si>
  <si>
    <t>城保A类</t>
  </si>
  <si>
    <t>高卫卫</t>
  </si>
  <si>
    <t>高新技术产业开发区三和镇泉山湖社区</t>
  </si>
  <si>
    <t>刘联合</t>
  </si>
  <si>
    <t>高新技术产业开发区三和镇绿园社区</t>
  </si>
  <si>
    <t>周艳</t>
  </si>
  <si>
    <t>庞超产</t>
  </si>
  <si>
    <t>吴迪</t>
  </si>
  <si>
    <t>高新技术产业开发区三和镇南山院社区</t>
  </si>
  <si>
    <t>芦士宣</t>
  </si>
  <si>
    <t>王孟麒</t>
  </si>
  <si>
    <t>吴萍</t>
  </si>
  <si>
    <t>刘廷忠</t>
  </si>
  <si>
    <t>刘平</t>
  </si>
  <si>
    <t>王明新</t>
  </si>
  <si>
    <t>储亚杰</t>
  </si>
  <si>
    <t>裴士豪</t>
  </si>
  <si>
    <t>葛杏娣</t>
  </si>
  <si>
    <t>高新技术产业开发区三和镇黄山村</t>
  </si>
  <si>
    <t>顾鹏</t>
  </si>
  <si>
    <t>平波</t>
  </si>
  <si>
    <t>张士倍</t>
  </si>
  <si>
    <t>李云</t>
  </si>
  <si>
    <t>张伟康</t>
  </si>
  <si>
    <t>袁前保</t>
  </si>
  <si>
    <t>李祖英</t>
  </si>
  <si>
    <t>城保C类</t>
  </si>
  <si>
    <t>汪吉学</t>
  </si>
  <si>
    <t>张静</t>
  </si>
  <si>
    <t>蒋园红</t>
  </si>
  <si>
    <t>陈宝宝</t>
  </si>
  <si>
    <t>薛章荣</t>
  </si>
  <si>
    <t>应瑾瑶</t>
  </si>
  <si>
    <t>魏明菊</t>
  </si>
  <si>
    <t>鲍伟平</t>
  </si>
  <si>
    <t>许琳</t>
  </si>
  <si>
    <t>张明</t>
  </si>
  <si>
    <t>张兰发</t>
  </si>
  <si>
    <t>倪翠</t>
  </si>
  <si>
    <t>杨凡宇</t>
  </si>
  <si>
    <t>张龙</t>
  </si>
  <si>
    <t>王成</t>
  </si>
  <si>
    <t>纪英杰</t>
  </si>
  <si>
    <t>高新技术产业开发区三和镇安理社区</t>
  </si>
  <si>
    <t>张秋莉</t>
  </si>
  <si>
    <t>潘岳</t>
  </si>
  <si>
    <t>高新技术产业开发区三和镇弘湖社区</t>
  </si>
  <si>
    <t>陈响龙</t>
  </si>
  <si>
    <t>宗辉</t>
  </si>
  <si>
    <t>凌清</t>
  </si>
  <si>
    <t>李艳</t>
  </si>
  <si>
    <t>谢洁</t>
  </si>
  <si>
    <t>刘雁东</t>
  </si>
  <si>
    <t>宋芳</t>
  </si>
  <si>
    <t>陶继武</t>
  </si>
  <si>
    <t>陆学强</t>
  </si>
  <si>
    <t>戴海红</t>
  </si>
  <si>
    <t>杨梦</t>
  </si>
  <si>
    <t>高新技术产业开发区三和乡安理社区</t>
  </si>
  <si>
    <t>李乐乐</t>
  </si>
  <si>
    <t>高新技术产业开发区三和镇蓝海社区</t>
  </si>
  <si>
    <t>刘善杰</t>
  </si>
  <si>
    <t>李允苒</t>
  </si>
  <si>
    <t>高新技术产业开发区三和镇杜鹃路社区</t>
  </si>
  <si>
    <t>孟卓雅</t>
  </si>
  <si>
    <t>李开鹏</t>
  </si>
  <si>
    <t>孙夺文</t>
  </si>
  <si>
    <t>王继元</t>
  </si>
  <si>
    <t>陈冠兰</t>
  </si>
  <si>
    <t>曹光夫</t>
  </si>
  <si>
    <t>赵斌</t>
  </si>
  <si>
    <t>邵坤</t>
  </si>
  <si>
    <t>洪桂芳</t>
  </si>
  <si>
    <t>胡文银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</si>
</sst>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8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right" vertical="center"/>
    </xf>
    <xf numFmtId="0" fontId="0" fillId="0" borderId="1" xfId="49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0" fontId="0" fillId="0" borderId="1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showGridLines="0" tabSelected="1" workbookViewId="0">
      <selection activeCell="M7" sqref="M7"/>
    </sheetView>
  </sheetViews>
  <sheetFormatPr defaultColWidth="9" defaultRowHeight="13.5" outlineLevelCol="6"/>
  <cols>
    <col min="1" max="1" width="4.375" customWidth="1"/>
    <col min="2" max="2" width="8.125" customWidth="1"/>
    <col min="3" max="3" width="4.375" customWidth="1"/>
    <col min="4" max="4" width="28.125" customWidth="1"/>
    <col min="5" max="6" width="8.125" customWidth="1"/>
    <col min="7" max="7" width="11.875" customWidth="1"/>
  </cols>
  <sheetData>
    <row r="1" s="1" customFormat="1" ht="37.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7.5" customHeight="1" spans="1:7">
      <c r="A2" s="4" t="s">
        <v>1</v>
      </c>
      <c r="B2" s="4"/>
      <c r="C2" s="4"/>
      <c r="D2" s="4"/>
      <c r="E2" s="4"/>
      <c r="F2" s="4"/>
      <c r="G2" s="4"/>
    </row>
    <row r="3" s="2" customFormat="1" ht="22.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22.5" customHeight="1" spans="1:7">
      <c r="A4" s="6">
        <f>1</f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1</v>
      </c>
      <c r="G4" s="6">
        <v>1010</v>
      </c>
    </row>
    <row r="5" s="2" customFormat="1" ht="22.5" customHeight="1" spans="1:7">
      <c r="A5" s="6">
        <f>2</f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1</v>
      </c>
      <c r="G5" s="6">
        <v>1095</v>
      </c>
    </row>
    <row r="6" s="2" customFormat="1" ht="22.5" customHeight="1" spans="1:7">
      <c r="A6" s="6">
        <f>3</f>
        <v>3</v>
      </c>
      <c r="B6" s="6" t="s">
        <v>17</v>
      </c>
      <c r="C6" s="6" t="s">
        <v>10</v>
      </c>
      <c r="D6" s="6" t="s">
        <v>18</v>
      </c>
      <c r="E6" s="6" t="s">
        <v>16</v>
      </c>
      <c r="F6" s="6">
        <v>1</v>
      </c>
      <c r="G6" s="6">
        <v>1095</v>
      </c>
    </row>
    <row r="7" s="2" customFormat="1" ht="22.5" customHeight="1" spans="1:7">
      <c r="A7" s="6">
        <f>4</f>
        <v>4</v>
      </c>
      <c r="B7" s="6" t="s">
        <v>19</v>
      </c>
      <c r="C7" s="6" t="s">
        <v>10</v>
      </c>
      <c r="D7" s="6" t="s">
        <v>20</v>
      </c>
      <c r="E7" s="6" t="s">
        <v>16</v>
      </c>
      <c r="F7" s="6">
        <v>1</v>
      </c>
      <c r="G7" s="6">
        <v>1095</v>
      </c>
    </row>
    <row r="8" s="2" customFormat="1" ht="22.5" customHeight="1" spans="1:7">
      <c r="A8" s="6">
        <f>5</f>
        <v>5</v>
      </c>
      <c r="B8" s="6" t="s">
        <v>21</v>
      </c>
      <c r="C8" s="6" t="s">
        <v>14</v>
      </c>
      <c r="D8" s="6" t="s">
        <v>20</v>
      </c>
      <c r="E8" s="6" t="s">
        <v>16</v>
      </c>
      <c r="F8" s="6">
        <v>4</v>
      </c>
      <c r="G8" s="6">
        <v>1643</v>
      </c>
    </row>
    <row r="9" s="2" customFormat="1" ht="22.5" customHeight="1" spans="1:7">
      <c r="A9" s="6">
        <f>6</f>
        <v>6</v>
      </c>
      <c r="B9" s="6" t="s">
        <v>22</v>
      </c>
      <c r="C9" s="6" t="s">
        <v>10</v>
      </c>
      <c r="D9" s="6" t="s">
        <v>20</v>
      </c>
      <c r="E9" s="6" t="s">
        <v>12</v>
      </c>
      <c r="F9" s="6">
        <v>1</v>
      </c>
      <c r="G9" s="6">
        <v>1010</v>
      </c>
    </row>
    <row r="10" s="2" customFormat="1" ht="22.5" customHeight="1" spans="1:7">
      <c r="A10" s="6">
        <f>7</f>
        <v>7</v>
      </c>
      <c r="B10" s="6" t="s">
        <v>23</v>
      </c>
      <c r="C10" s="6" t="s">
        <v>14</v>
      </c>
      <c r="D10" s="6" t="s">
        <v>24</v>
      </c>
      <c r="E10" s="6" t="s">
        <v>16</v>
      </c>
      <c r="F10" s="6">
        <v>2</v>
      </c>
      <c r="G10" s="6">
        <v>1280</v>
      </c>
    </row>
    <row r="11" s="2" customFormat="1" ht="22.5" customHeight="1" spans="1:7">
      <c r="A11" s="6">
        <f>8</f>
        <v>8</v>
      </c>
      <c r="B11" s="6" t="s">
        <v>25</v>
      </c>
      <c r="C11" s="6" t="s">
        <v>10</v>
      </c>
      <c r="D11" s="6" t="s">
        <v>20</v>
      </c>
      <c r="E11" s="6" t="s">
        <v>16</v>
      </c>
      <c r="F11" s="6">
        <v>1</v>
      </c>
      <c r="G11" s="6">
        <v>835</v>
      </c>
    </row>
    <row r="12" s="2" customFormat="1" ht="22.5" customHeight="1" spans="1:7">
      <c r="A12" s="6">
        <f>9</f>
        <v>9</v>
      </c>
      <c r="B12" s="6" t="s">
        <v>26</v>
      </c>
      <c r="C12" s="6" t="s">
        <v>10</v>
      </c>
      <c r="D12" s="6" t="s">
        <v>24</v>
      </c>
      <c r="E12" s="6" t="s">
        <v>16</v>
      </c>
      <c r="F12" s="6">
        <v>1</v>
      </c>
      <c r="G12" s="6">
        <v>1095</v>
      </c>
    </row>
    <row r="13" s="2" customFormat="1" ht="22.5" customHeight="1" spans="1:7">
      <c r="A13" s="6">
        <f>10</f>
        <v>10</v>
      </c>
      <c r="B13" s="6" t="s">
        <v>27</v>
      </c>
      <c r="C13" s="6" t="s">
        <v>14</v>
      </c>
      <c r="D13" s="6" t="s">
        <v>20</v>
      </c>
      <c r="E13" s="6" t="s">
        <v>16</v>
      </c>
      <c r="F13" s="6">
        <v>1</v>
      </c>
      <c r="G13" s="6">
        <v>1095</v>
      </c>
    </row>
    <row r="14" s="2" customFormat="1" ht="22.5" customHeight="1" spans="1:7">
      <c r="A14" s="6">
        <f>11</f>
        <v>11</v>
      </c>
      <c r="B14" s="6" t="s">
        <v>28</v>
      </c>
      <c r="C14" s="6" t="s">
        <v>10</v>
      </c>
      <c r="D14" s="6" t="s">
        <v>20</v>
      </c>
      <c r="E14" s="6" t="s">
        <v>12</v>
      </c>
      <c r="F14" s="6">
        <v>1</v>
      </c>
      <c r="G14" s="6">
        <v>1010</v>
      </c>
    </row>
    <row r="15" s="2" customFormat="1" ht="22.5" customHeight="1" spans="1:7">
      <c r="A15" s="6">
        <f>12</f>
        <v>12</v>
      </c>
      <c r="B15" s="6" t="s">
        <v>29</v>
      </c>
      <c r="C15" s="6" t="s">
        <v>14</v>
      </c>
      <c r="D15" s="6" t="s">
        <v>20</v>
      </c>
      <c r="E15" s="6" t="s">
        <v>16</v>
      </c>
      <c r="F15" s="6">
        <v>1</v>
      </c>
      <c r="G15" s="6">
        <v>1095</v>
      </c>
    </row>
    <row r="16" s="2" customFormat="1" ht="22.5" customHeight="1" spans="1:7">
      <c r="A16" s="6">
        <f>13</f>
        <v>13</v>
      </c>
      <c r="B16" s="6" t="s">
        <v>30</v>
      </c>
      <c r="C16" s="6" t="s">
        <v>10</v>
      </c>
      <c r="D16" s="6" t="s">
        <v>20</v>
      </c>
      <c r="E16" s="6" t="s">
        <v>16</v>
      </c>
      <c r="F16" s="6">
        <v>1</v>
      </c>
      <c r="G16" s="6">
        <v>1095</v>
      </c>
    </row>
    <row r="17" s="2" customFormat="1" ht="22.5" customHeight="1" spans="1:7">
      <c r="A17" s="6">
        <f>14</f>
        <v>14</v>
      </c>
      <c r="B17" s="6" t="s">
        <v>31</v>
      </c>
      <c r="C17" s="6" t="s">
        <v>10</v>
      </c>
      <c r="D17" s="6" t="s">
        <v>15</v>
      </c>
      <c r="E17" s="6" t="s">
        <v>16</v>
      </c>
      <c r="F17" s="6">
        <v>3</v>
      </c>
      <c r="G17" s="6">
        <v>3115</v>
      </c>
    </row>
    <row r="18" s="2" customFormat="1" ht="22.5" customHeight="1" spans="1:7">
      <c r="A18" s="6">
        <f>15</f>
        <v>15</v>
      </c>
      <c r="B18" s="6" t="s">
        <v>32</v>
      </c>
      <c r="C18" s="6" t="s">
        <v>10</v>
      </c>
      <c r="D18" s="6" t="s">
        <v>15</v>
      </c>
      <c r="E18" s="6" t="s">
        <v>16</v>
      </c>
      <c r="F18" s="6">
        <v>1</v>
      </c>
      <c r="G18" s="6">
        <v>1095</v>
      </c>
    </row>
    <row r="19" s="2" customFormat="1" ht="22.5" customHeight="1" spans="1:7">
      <c r="A19" s="6">
        <f>16</f>
        <v>16</v>
      </c>
      <c r="B19" s="6" t="s">
        <v>33</v>
      </c>
      <c r="C19" s="6" t="s">
        <v>14</v>
      </c>
      <c r="D19" s="6" t="s">
        <v>34</v>
      </c>
      <c r="E19" s="6" t="s">
        <v>16</v>
      </c>
      <c r="F19" s="6">
        <v>2</v>
      </c>
      <c r="G19" s="6">
        <v>2105</v>
      </c>
    </row>
    <row r="20" s="2" customFormat="1" ht="22.5" customHeight="1" spans="1:7">
      <c r="A20" s="6">
        <f>17</f>
        <v>17</v>
      </c>
      <c r="B20" s="6" t="s">
        <v>35</v>
      </c>
      <c r="C20" s="6" t="s">
        <v>10</v>
      </c>
      <c r="D20" s="6" t="s">
        <v>15</v>
      </c>
      <c r="E20" s="6" t="s">
        <v>16</v>
      </c>
      <c r="F20" s="6">
        <v>1</v>
      </c>
      <c r="G20" s="6">
        <v>1095</v>
      </c>
    </row>
    <row r="21" s="2" customFormat="1" ht="22.5" customHeight="1" spans="1:7">
      <c r="A21" s="6">
        <f>18</f>
        <v>18</v>
      </c>
      <c r="B21" s="6" t="s">
        <v>36</v>
      </c>
      <c r="C21" s="6" t="s">
        <v>10</v>
      </c>
      <c r="D21" s="6" t="s">
        <v>20</v>
      </c>
      <c r="E21" s="6" t="s">
        <v>16</v>
      </c>
      <c r="F21" s="6">
        <v>1</v>
      </c>
      <c r="G21" s="6">
        <v>1095</v>
      </c>
    </row>
    <row r="22" s="2" customFormat="1" ht="22.5" customHeight="1" spans="1:7">
      <c r="A22" s="6">
        <f>19</f>
        <v>19</v>
      </c>
      <c r="B22" s="6" t="s">
        <v>37</v>
      </c>
      <c r="C22" s="6" t="s">
        <v>10</v>
      </c>
      <c r="D22" s="6" t="s">
        <v>20</v>
      </c>
      <c r="E22" s="6" t="s">
        <v>12</v>
      </c>
      <c r="F22" s="6">
        <v>1</v>
      </c>
      <c r="G22" s="6">
        <v>1010</v>
      </c>
    </row>
    <row r="23" s="2" customFormat="1" ht="22.5" customHeight="1" spans="1:7">
      <c r="A23" s="6">
        <f>20</f>
        <v>20</v>
      </c>
      <c r="B23" s="6" t="s">
        <v>38</v>
      </c>
      <c r="C23" s="6" t="s">
        <v>14</v>
      </c>
      <c r="D23" s="6" t="s">
        <v>15</v>
      </c>
      <c r="E23" s="6" t="s">
        <v>12</v>
      </c>
      <c r="F23" s="6">
        <v>3</v>
      </c>
      <c r="G23" s="6">
        <v>1153</v>
      </c>
    </row>
    <row r="24" s="2" customFormat="1" ht="22.5" customHeight="1" spans="1:7">
      <c r="A24" s="6">
        <f>21</f>
        <v>21</v>
      </c>
      <c r="B24" s="6" t="s">
        <v>39</v>
      </c>
      <c r="C24" s="6" t="s">
        <v>10</v>
      </c>
      <c r="D24" s="6" t="s">
        <v>20</v>
      </c>
      <c r="E24" s="6" t="s">
        <v>16</v>
      </c>
      <c r="F24" s="6">
        <v>1</v>
      </c>
      <c r="G24" s="6">
        <v>1095</v>
      </c>
    </row>
    <row r="25" s="2" customFormat="1" ht="22.5" customHeight="1" spans="1:7">
      <c r="A25" s="6">
        <f>22</f>
        <v>22</v>
      </c>
      <c r="B25" s="6" t="s">
        <v>40</v>
      </c>
      <c r="C25" s="6" t="s">
        <v>10</v>
      </c>
      <c r="D25" s="6" t="s">
        <v>20</v>
      </c>
      <c r="E25" s="6" t="s">
        <v>12</v>
      </c>
      <c r="F25" s="6">
        <v>1</v>
      </c>
      <c r="G25" s="6">
        <v>1010</v>
      </c>
    </row>
    <row r="26" s="2" customFormat="1" ht="22.5" customHeight="1" spans="1:7">
      <c r="A26" s="6">
        <f>23</f>
        <v>23</v>
      </c>
      <c r="B26" s="6" t="s">
        <v>41</v>
      </c>
      <c r="C26" s="6" t="s">
        <v>14</v>
      </c>
      <c r="D26" s="6" t="s">
        <v>20</v>
      </c>
      <c r="E26" s="6" t="s">
        <v>42</v>
      </c>
      <c r="F26" s="6">
        <v>1</v>
      </c>
      <c r="G26" s="6">
        <v>842</v>
      </c>
    </row>
    <row r="27" s="2" customFormat="1" ht="22.5" customHeight="1" spans="1:7">
      <c r="A27" s="6">
        <f>24</f>
        <v>24</v>
      </c>
      <c r="B27" s="6" t="s">
        <v>43</v>
      </c>
      <c r="C27" s="6" t="s">
        <v>10</v>
      </c>
      <c r="D27" s="6" t="s">
        <v>20</v>
      </c>
      <c r="E27" s="6" t="s">
        <v>12</v>
      </c>
      <c r="F27" s="6">
        <v>2</v>
      </c>
      <c r="G27" s="6">
        <v>2021</v>
      </c>
    </row>
    <row r="28" s="2" customFormat="1" ht="22.5" customHeight="1" spans="1:7">
      <c r="A28" s="6">
        <f>25</f>
        <v>25</v>
      </c>
      <c r="B28" s="6" t="s">
        <v>44</v>
      </c>
      <c r="C28" s="6" t="s">
        <v>10</v>
      </c>
      <c r="D28" s="6" t="s">
        <v>20</v>
      </c>
      <c r="E28" s="6" t="s">
        <v>16</v>
      </c>
      <c r="F28" s="6">
        <v>1</v>
      </c>
      <c r="G28" s="6">
        <v>1095</v>
      </c>
    </row>
    <row r="29" s="2" customFormat="1" ht="22.5" customHeight="1" spans="1:7">
      <c r="A29" s="6">
        <f>26</f>
        <v>26</v>
      </c>
      <c r="B29" s="6" t="s">
        <v>45</v>
      </c>
      <c r="C29" s="6" t="s">
        <v>14</v>
      </c>
      <c r="D29" s="6" t="s">
        <v>24</v>
      </c>
      <c r="E29" s="6" t="s">
        <v>16</v>
      </c>
      <c r="F29" s="6">
        <v>2</v>
      </c>
      <c r="G29" s="6">
        <v>2105</v>
      </c>
    </row>
    <row r="30" s="2" customFormat="1" ht="22.5" customHeight="1" spans="1:7">
      <c r="A30" s="6">
        <f>27</f>
        <v>27</v>
      </c>
      <c r="B30" s="6" t="s">
        <v>46</v>
      </c>
      <c r="C30" s="6" t="s">
        <v>10</v>
      </c>
      <c r="D30" s="6" t="s">
        <v>20</v>
      </c>
      <c r="E30" s="6" t="s">
        <v>16</v>
      </c>
      <c r="F30" s="6">
        <v>1</v>
      </c>
      <c r="G30" s="6">
        <v>1095</v>
      </c>
    </row>
    <row r="31" s="2" customFormat="1" ht="22.5" customHeight="1" spans="1:7">
      <c r="A31" s="6">
        <f>28</f>
        <v>28</v>
      </c>
      <c r="B31" s="6" t="s">
        <v>47</v>
      </c>
      <c r="C31" s="6" t="s">
        <v>14</v>
      </c>
      <c r="D31" s="6" t="s">
        <v>20</v>
      </c>
      <c r="E31" s="6" t="s">
        <v>16</v>
      </c>
      <c r="F31" s="6">
        <v>1</v>
      </c>
      <c r="G31" s="6">
        <v>1095</v>
      </c>
    </row>
    <row r="32" s="2" customFormat="1" ht="22.5" customHeight="1" spans="1:7">
      <c r="A32" s="6">
        <f>29</f>
        <v>29</v>
      </c>
      <c r="B32" s="6" t="s">
        <v>48</v>
      </c>
      <c r="C32" s="6" t="s">
        <v>14</v>
      </c>
      <c r="D32" s="6" t="s">
        <v>18</v>
      </c>
      <c r="E32" s="6" t="s">
        <v>16</v>
      </c>
      <c r="F32" s="6">
        <v>1</v>
      </c>
      <c r="G32" s="6">
        <v>842</v>
      </c>
    </row>
    <row r="33" s="2" customFormat="1" ht="22.5" customHeight="1" spans="1:7">
      <c r="A33" s="6">
        <f>30</f>
        <v>30</v>
      </c>
      <c r="B33" s="6" t="s">
        <v>49</v>
      </c>
      <c r="C33" s="6" t="s">
        <v>14</v>
      </c>
      <c r="D33" s="6" t="s">
        <v>11</v>
      </c>
      <c r="E33" s="6" t="s">
        <v>16</v>
      </c>
      <c r="F33" s="6">
        <v>1</v>
      </c>
      <c r="G33" s="6">
        <v>842</v>
      </c>
    </row>
    <row r="34" s="2" customFormat="1" ht="22.5" customHeight="1" spans="1:7">
      <c r="A34" s="6">
        <f>31</f>
        <v>31</v>
      </c>
      <c r="B34" s="6" t="s">
        <v>50</v>
      </c>
      <c r="C34" s="6" t="s">
        <v>10</v>
      </c>
      <c r="D34" s="6" t="s">
        <v>20</v>
      </c>
      <c r="E34" s="6" t="s">
        <v>12</v>
      </c>
      <c r="F34" s="6">
        <v>1</v>
      </c>
      <c r="G34" s="6">
        <v>228</v>
      </c>
    </row>
    <row r="35" s="2" customFormat="1" ht="22.5" customHeight="1" spans="1:7">
      <c r="A35" s="6">
        <f>32</f>
        <v>32</v>
      </c>
      <c r="B35" s="6" t="s">
        <v>51</v>
      </c>
      <c r="C35" s="6" t="s">
        <v>14</v>
      </c>
      <c r="D35" s="6" t="s">
        <v>20</v>
      </c>
      <c r="E35" s="6" t="s">
        <v>16</v>
      </c>
      <c r="F35" s="6">
        <v>1</v>
      </c>
      <c r="G35" s="6">
        <v>1095</v>
      </c>
    </row>
    <row r="36" s="2" customFormat="1" ht="22.5" customHeight="1" spans="1:7">
      <c r="A36" s="6">
        <f>33</f>
        <v>33</v>
      </c>
      <c r="B36" s="6" t="s">
        <v>52</v>
      </c>
      <c r="C36" s="6" t="s">
        <v>10</v>
      </c>
      <c r="D36" s="6" t="s">
        <v>20</v>
      </c>
      <c r="E36" s="6" t="s">
        <v>16</v>
      </c>
      <c r="F36" s="6">
        <v>1</v>
      </c>
      <c r="G36" s="6">
        <v>1095</v>
      </c>
    </row>
    <row r="37" s="2" customFormat="1" ht="22.5" customHeight="1" spans="1:7">
      <c r="A37" s="6">
        <f>34</f>
        <v>34</v>
      </c>
      <c r="B37" s="6" t="s">
        <v>53</v>
      </c>
      <c r="C37" s="6" t="s">
        <v>14</v>
      </c>
      <c r="D37" s="6" t="s">
        <v>24</v>
      </c>
      <c r="E37" s="6" t="s">
        <v>12</v>
      </c>
      <c r="F37" s="6">
        <v>3</v>
      </c>
      <c r="G37" s="6">
        <v>2694</v>
      </c>
    </row>
    <row r="38" s="2" customFormat="1" ht="22.5" customHeight="1" spans="1:7">
      <c r="A38" s="6">
        <f>35</f>
        <v>35</v>
      </c>
      <c r="B38" s="6" t="s">
        <v>54</v>
      </c>
      <c r="C38" s="6" t="s">
        <v>14</v>
      </c>
      <c r="D38" s="6" t="s">
        <v>20</v>
      </c>
      <c r="E38" s="6" t="s">
        <v>16</v>
      </c>
      <c r="F38" s="6">
        <v>1</v>
      </c>
      <c r="G38" s="6">
        <v>1095</v>
      </c>
    </row>
    <row r="39" s="2" customFormat="1" ht="22.5" customHeight="1" spans="1:7">
      <c r="A39" s="6">
        <f>36</f>
        <v>36</v>
      </c>
      <c r="B39" s="6" t="s">
        <v>55</v>
      </c>
      <c r="C39" s="6" t="s">
        <v>10</v>
      </c>
      <c r="D39" s="6" t="s">
        <v>20</v>
      </c>
      <c r="E39" s="6" t="s">
        <v>16</v>
      </c>
      <c r="F39" s="6">
        <v>3</v>
      </c>
      <c r="G39" s="6">
        <v>2947</v>
      </c>
    </row>
    <row r="40" s="2" customFormat="1" ht="22.5" customHeight="1" spans="1:7">
      <c r="A40" s="6">
        <f>37</f>
        <v>37</v>
      </c>
      <c r="B40" s="6" t="s">
        <v>56</v>
      </c>
      <c r="C40" s="6" t="s">
        <v>10</v>
      </c>
      <c r="D40" s="6" t="s">
        <v>20</v>
      </c>
      <c r="E40" s="6" t="s">
        <v>16</v>
      </c>
      <c r="F40" s="6">
        <v>1</v>
      </c>
      <c r="G40" s="6">
        <v>1095</v>
      </c>
    </row>
    <row r="41" s="2" customFormat="1" ht="22.5" customHeight="1" spans="1:7">
      <c r="A41" s="6">
        <f>38</f>
        <v>38</v>
      </c>
      <c r="B41" s="6" t="s">
        <v>57</v>
      </c>
      <c r="C41" s="6" t="s">
        <v>10</v>
      </c>
      <c r="D41" s="6" t="s">
        <v>18</v>
      </c>
      <c r="E41" s="6" t="s">
        <v>16</v>
      </c>
      <c r="F41" s="6">
        <v>1</v>
      </c>
      <c r="G41" s="6">
        <v>1095</v>
      </c>
    </row>
    <row r="42" s="2" customFormat="1" ht="22.5" customHeight="1" spans="1:7">
      <c r="A42" s="6">
        <f>39</f>
        <v>39</v>
      </c>
      <c r="B42" s="6" t="s">
        <v>58</v>
      </c>
      <c r="C42" s="6" t="s">
        <v>10</v>
      </c>
      <c r="D42" s="6" t="s">
        <v>59</v>
      </c>
      <c r="E42" s="6" t="s">
        <v>16</v>
      </c>
      <c r="F42" s="6">
        <v>1</v>
      </c>
      <c r="G42" s="6">
        <v>842</v>
      </c>
    </row>
    <row r="43" s="2" customFormat="1" ht="22.5" customHeight="1" spans="1:7">
      <c r="A43" s="6">
        <f>40</f>
        <v>40</v>
      </c>
      <c r="B43" s="6" t="s">
        <v>60</v>
      </c>
      <c r="C43" s="6" t="s">
        <v>14</v>
      </c>
      <c r="D43" s="6" t="s">
        <v>59</v>
      </c>
      <c r="E43" s="6" t="s">
        <v>16</v>
      </c>
      <c r="F43" s="6">
        <v>1</v>
      </c>
      <c r="G43" s="6">
        <v>1095</v>
      </c>
    </row>
    <row r="44" s="2" customFormat="1" ht="22.5" customHeight="1" spans="1:7">
      <c r="A44" s="6">
        <f>41</f>
        <v>41</v>
      </c>
      <c r="B44" s="6" t="s">
        <v>61</v>
      </c>
      <c r="C44" s="6" t="s">
        <v>10</v>
      </c>
      <c r="D44" s="6" t="s">
        <v>62</v>
      </c>
      <c r="E44" s="6" t="s">
        <v>16</v>
      </c>
      <c r="F44" s="6">
        <v>1</v>
      </c>
      <c r="G44" s="6">
        <v>1095</v>
      </c>
    </row>
    <row r="45" s="2" customFormat="1" ht="22.5" customHeight="1" spans="1:7">
      <c r="A45" s="6">
        <f>42</f>
        <v>42</v>
      </c>
      <c r="B45" s="6" t="s">
        <v>63</v>
      </c>
      <c r="C45" s="6" t="s">
        <v>10</v>
      </c>
      <c r="D45" s="6" t="s">
        <v>11</v>
      </c>
      <c r="E45" s="6" t="s">
        <v>16</v>
      </c>
      <c r="F45" s="6">
        <v>1</v>
      </c>
      <c r="G45" s="6">
        <v>1095</v>
      </c>
    </row>
    <row r="46" s="2" customFormat="1" ht="22.5" customHeight="1" spans="1:7">
      <c r="A46" s="6">
        <f>43</f>
        <v>43</v>
      </c>
      <c r="B46" s="6" t="s">
        <v>64</v>
      </c>
      <c r="C46" s="6" t="s">
        <v>10</v>
      </c>
      <c r="D46" s="6" t="s">
        <v>18</v>
      </c>
      <c r="E46" s="6" t="s">
        <v>16</v>
      </c>
      <c r="F46" s="6">
        <v>1</v>
      </c>
      <c r="G46" s="6">
        <v>842</v>
      </c>
    </row>
    <row r="47" s="2" customFormat="1" ht="22.5" customHeight="1" spans="1:7">
      <c r="A47" s="6">
        <f>44</f>
        <v>44</v>
      </c>
      <c r="B47" s="6" t="s">
        <v>65</v>
      </c>
      <c r="C47" s="6" t="s">
        <v>14</v>
      </c>
      <c r="D47" s="6" t="s">
        <v>59</v>
      </c>
      <c r="E47" s="6" t="s">
        <v>12</v>
      </c>
      <c r="F47" s="6">
        <v>2</v>
      </c>
      <c r="G47" s="6">
        <v>562</v>
      </c>
    </row>
    <row r="48" s="2" customFormat="1" ht="22.5" customHeight="1" spans="1:7">
      <c r="A48" s="6">
        <f>45</f>
        <v>45</v>
      </c>
      <c r="B48" s="6" t="s">
        <v>66</v>
      </c>
      <c r="C48" s="6" t="s">
        <v>14</v>
      </c>
      <c r="D48" s="6" t="s">
        <v>20</v>
      </c>
      <c r="E48" s="6" t="s">
        <v>16</v>
      </c>
      <c r="F48" s="6">
        <v>1</v>
      </c>
      <c r="G48" s="6">
        <v>1095</v>
      </c>
    </row>
    <row r="49" s="2" customFormat="1" ht="22.5" customHeight="1" spans="1:7">
      <c r="A49" s="6">
        <f>46</f>
        <v>46</v>
      </c>
      <c r="B49" s="6" t="s">
        <v>67</v>
      </c>
      <c r="C49" s="6" t="s">
        <v>14</v>
      </c>
      <c r="D49" s="6" t="s">
        <v>20</v>
      </c>
      <c r="E49" s="6" t="s">
        <v>16</v>
      </c>
      <c r="F49" s="6">
        <v>2</v>
      </c>
      <c r="G49" s="6">
        <v>2105</v>
      </c>
    </row>
    <row r="50" s="2" customFormat="1" ht="22.5" customHeight="1" spans="1:7">
      <c r="A50" s="6">
        <f>47</f>
        <v>47</v>
      </c>
      <c r="B50" s="6" t="s">
        <v>68</v>
      </c>
      <c r="C50" s="6" t="s">
        <v>10</v>
      </c>
      <c r="D50" s="6" t="s">
        <v>59</v>
      </c>
      <c r="E50" s="6" t="s">
        <v>16</v>
      </c>
      <c r="F50" s="6">
        <v>1</v>
      </c>
      <c r="G50" s="6">
        <v>1095</v>
      </c>
    </row>
    <row r="51" s="2" customFormat="1" ht="22.5" customHeight="1" spans="1:7">
      <c r="A51" s="6">
        <f>48</f>
        <v>48</v>
      </c>
      <c r="B51" s="6" t="s">
        <v>69</v>
      </c>
      <c r="C51" s="6" t="s">
        <v>14</v>
      </c>
      <c r="D51" s="6" t="s">
        <v>20</v>
      </c>
      <c r="E51" s="6" t="s">
        <v>16</v>
      </c>
      <c r="F51" s="6">
        <v>1</v>
      </c>
      <c r="G51" s="6">
        <v>1095</v>
      </c>
    </row>
    <row r="52" s="2" customFormat="1" ht="22.5" customHeight="1" spans="1:7">
      <c r="A52" s="6">
        <f>49</f>
        <v>49</v>
      </c>
      <c r="B52" s="6" t="s">
        <v>70</v>
      </c>
      <c r="C52" s="6" t="s">
        <v>10</v>
      </c>
      <c r="D52" s="6" t="s">
        <v>11</v>
      </c>
      <c r="E52" s="6" t="s">
        <v>16</v>
      </c>
      <c r="F52" s="6">
        <v>1</v>
      </c>
      <c r="G52" s="6">
        <v>842</v>
      </c>
    </row>
    <row r="53" s="2" customFormat="1" ht="22.5" customHeight="1" spans="1:7">
      <c r="A53" s="6">
        <f>50</f>
        <v>50</v>
      </c>
      <c r="B53" s="6" t="s">
        <v>71</v>
      </c>
      <c r="C53" s="6" t="s">
        <v>10</v>
      </c>
      <c r="D53" s="6" t="s">
        <v>20</v>
      </c>
      <c r="E53" s="6" t="s">
        <v>16</v>
      </c>
      <c r="F53" s="6">
        <v>1</v>
      </c>
      <c r="G53" s="6">
        <v>1095</v>
      </c>
    </row>
    <row r="54" s="2" customFormat="1" ht="22.5" customHeight="1" spans="1:7">
      <c r="A54" s="6">
        <f>51</f>
        <v>51</v>
      </c>
      <c r="B54" s="6" t="s">
        <v>72</v>
      </c>
      <c r="C54" s="6" t="s">
        <v>14</v>
      </c>
      <c r="D54" s="6" t="s">
        <v>18</v>
      </c>
      <c r="E54" s="6" t="s">
        <v>12</v>
      </c>
      <c r="F54" s="6">
        <v>4</v>
      </c>
      <c r="G54" s="6">
        <v>3705</v>
      </c>
    </row>
    <row r="55" s="2" customFormat="1" ht="22.5" customHeight="1" spans="1:7">
      <c r="A55" s="6">
        <f>52</f>
        <v>52</v>
      </c>
      <c r="B55" s="6" t="s">
        <v>73</v>
      </c>
      <c r="C55" s="6" t="s">
        <v>14</v>
      </c>
      <c r="D55" s="6" t="s">
        <v>74</v>
      </c>
      <c r="E55" s="6" t="s">
        <v>16</v>
      </c>
      <c r="F55" s="6">
        <v>1</v>
      </c>
      <c r="G55" s="6">
        <v>1095</v>
      </c>
    </row>
    <row r="56" s="2" customFormat="1" ht="22.5" customHeight="1" spans="1:7">
      <c r="A56" s="6">
        <f>53</f>
        <v>53</v>
      </c>
      <c r="B56" s="6" t="s">
        <v>75</v>
      </c>
      <c r="C56" s="6" t="s">
        <v>10</v>
      </c>
      <c r="D56" s="6" t="s">
        <v>76</v>
      </c>
      <c r="E56" s="6" t="s">
        <v>16</v>
      </c>
      <c r="F56" s="6">
        <v>4</v>
      </c>
      <c r="G56" s="6">
        <v>3957</v>
      </c>
    </row>
    <row r="57" s="2" customFormat="1" ht="22.5" customHeight="1" spans="1:7">
      <c r="A57" s="6">
        <f>54</f>
        <v>54</v>
      </c>
      <c r="B57" s="6" t="s">
        <v>77</v>
      </c>
      <c r="C57" s="6" t="s">
        <v>14</v>
      </c>
      <c r="D57" s="6" t="s">
        <v>20</v>
      </c>
      <c r="E57" s="6" t="s">
        <v>16</v>
      </c>
      <c r="F57" s="6">
        <v>1</v>
      </c>
      <c r="G57" s="6">
        <v>1095</v>
      </c>
    </row>
    <row r="58" s="2" customFormat="1" ht="22.5" customHeight="1" spans="1:7">
      <c r="A58" s="6">
        <f>55</f>
        <v>55</v>
      </c>
      <c r="B58" s="6" t="s">
        <v>78</v>
      </c>
      <c r="C58" s="6" t="s">
        <v>14</v>
      </c>
      <c r="D58" s="6" t="s">
        <v>79</v>
      </c>
      <c r="E58" s="6" t="s">
        <v>16</v>
      </c>
      <c r="F58" s="6">
        <v>1</v>
      </c>
      <c r="G58" s="6">
        <v>842</v>
      </c>
    </row>
    <row r="59" s="2" customFormat="1" ht="22.5" customHeight="1" spans="1:7">
      <c r="A59" s="6">
        <f>56</f>
        <v>56</v>
      </c>
      <c r="B59" s="6" t="s">
        <v>80</v>
      </c>
      <c r="C59" s="6" t="s">
        <v>14</v>
      </c>
      <c r="D59" s="6" t="s">
        <v>11</v>
      </c>
      <c r="E59" s="6" t="s">
        <v>16</v>
      </c>
      <c r="F59" s="6">
        <v>1</v>
      </c>
      <c r="G59" s="6">
        <v>842</v>
      </c>
    </row>
    <row r="60" s="2" customFormat="1" ht="22.5" customHeight="1" spans="1:7">
      <c r="A60" s="6">
        <f>57</f>
        <v>57</v>
      </c>
      <c r="B60" s="6" t="s">
        <v>81</v>
      </c>
      <c r="C60" s="6" t="s">
        <v>10</v>
      </c>
      <c r="D60" s="6" t="s">
        <v>15</v>
      </c>
      <c r="E60" s="6" t="s">
        <v>16</v>
      </c>
      <c r="F60" s="6">
        <v>2</v>
      </c>
      <c r="G60" s="6">
        <v>2105</v>
      </c>
    </row>
    <row r="61" s="2" customFormat="1" ht="22.5" customHeight="1" spans="1:7">
      <c r="A61" s="6">
        <f>58</f>
        <v>58</v>
      </c>
      <c r="B61" s="6" t="s">
        <v>82</v>
      </c>
      <c r="C61" s="6" t="s">
        <v>10</v>
      </c>
      <c r="D61" s="6" t="s">
        <v>62</v>
      </c>
      <c r="E61" s="6" t="s">
        <v>16</v>
      </c>
      <c r="F61" s="6">
        <v>3</v>
      </c>
      <c r="G61" s="6">
        <v>2947</v>
      </c>
    </row>
    <row r="62" s="2" customFormat="1" ht="22.5" customHeight="1" spans="1:7">
      <c r="A62" s="6">
        <f>59</f>
        <v>59</v>
      </c>
      <c r="B62" s="6" t="s">
        <v>83</v>
      </c>
      <c r="C62" s="6" t="s">
        <v>10</v>
      </c>
      <c r="D62" s="6" t="s">
        <v>18</v>
      </c>
      <c r="E62" s="6" t="s">
        <v>16</v>
      </c>
      <c r="F62" s="6">
        <v>1</v>
      </c>
      <c r="G62" s="6">
        <v>833</v>
      </c>
    </row>
    <row r="63" s="2" customFormat="1" ht="22.5" customHeight="1" spans="1:7">
      <c r="A63" s="6">
        <f>60</f>
        <v>60</v>
      </c>
      <c r="B63" s="6" t="s">
        <v>84</v>
      </c>
      <c r="C63" s="6" t="s">
        <v>14</v>
      </c>
      <c r="D63" s="6" t="s">
        <v>20</v>
      </c>
      <c r="E63" s="6" t="s">
        <v>12</v>
      </c>
      <c r="F63" s="6">
        <v>1</v>
      </c>
      <c r="G63" s="6">
        <v>1010</v>
      </c>
    </row>
    <row r="64" s="2" customFormat="1" ht="22.5" customHeight="1" spans="1:7">
      <c r="A64" s="6">
        <f>61</f>
        <v>61</v>
      </c>
      <c r="B64" s="6" t="s">
        <v>85</v>
      </c>
      <c r="C64" s="6" t="s">
        <v>10</v>
      </c>
      <c r="D64" s="6" t="s">
        <v>24</v>
      </c>
      <c r="E64" s="6" t="s">
        <v>16</v>
      </c>
      <c r="F64" s="6">
        <v>1</v>
      </c>
      <c r="G64" s="6">
        <v>1095</v>
      </c>
    </row>
    <row r="65" s="2" customFormat="1" ht="22.5" customHeight="1" spans="1:7">
      <c r="A65" s="6">
        <f>62</f>
        <v>62</v>
      </c>
      <c r="B65" s="6" t="s">
        <v>86</v>
      </c>
      <c r="C65" s="6" t="s">
        <v>10</v>
      </c>
      <c r="D65" s="6" t="s">
        <v>15</v>
      </c>
      <c r="E65" s="6" t="s">
        <v>12</v>
      </c>
      <c r="F65" s="6">
        <v>2</v>
      </c>
      <c r="G65" s="7">
        <v>2021</v>
      </c>
    </row>
    <row r="66" s="2" customFormat="1" ht="22.5" customHeight="1" spans="1:7">
      <c r="A66" s="6">
        <f>63</f>
        <v>63</v>
      </c>
      <c r="B66" s="6" t="s">
        <v>87</v>
      </c>
      <c r="C66" s="6" t="s">
        <v>10</v>
      </c>
      <c r="D66" s="6" t="s">
        <v>20</v>
      </c>
      <c r="E66" s="6" t="s">
        <v>16</v>
      </c>
      <c r="F66" s="6">
        <v>1</v>
      </c>
      <c r="G66" s="6">
        <v>1095</v>
      </c>
    </row>
    <row r="67" s="2" customFormat="1" ht="22.5" customHeight="1" spans="1:7">
      <c r="A67" s="6">
        <f>64</f>
        <v>64</v>
      </c>
      <c r="B67" s="6" t="s">
        <v>88</v>
      </c>
      <c r="C67" s="6" t="s">
        <v>14</v>
      </c>
      <c r="D67" s="6" t="s">
        <v>20</v>
      </c>
      <c r="E67" s="6" t="s">
        <v>16</v>
      </c>
      <c r="F67" s="6">
        <v>1</v>
      </c>
      <c r="G67" s="6">
        <v>1095</v>
      </c>
    </row>
    <row r="68" s="2" customFormat="1" ht="22.5" customHeight="1" spans="1:7">
      <c r="A68" s="6">
        <f>65</f>
        <v>65</v>
      </c>
      <c r="B68" s="6" t="s">
        <v>89</v>
      </c>
      <c r="C68" s="6" t="s">
        <v>10</v>
      </c>
      <c r="D68" s="6" t="s">
        <v>76</v>
      </c>
      <c r="E68" s="6" t="s">
        <v>12</v>
      </c>
      <c r="F68" s="6">
        <v>3</v>
      </c>
      <c r="G68" s="7">
        <v>2863</v>
      </c>
    </row>
  </sheetData>
  <mergeCells count="2">
    <mergeCell ref="A1:G1"/>
    <mergeCell ref="A2:G2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固</cp:lastModifiedBy>
  <dcterms:created xsi:type="dcterms:W3CDTF">2017-06-26T15:13:00Z</dcterms:created>
  <dcterms:modified xsi:type="dcterms:W3CDTF">2026-05-09T02:41:58Z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A31D9879ED0548059FEA1FD53CF7C327_12</vt:lpwstr>
  </property>
  <property fmtid="{D5CDD505-2E9C-101B-9397-08002B2CF9AE}" pid="4" name="CalculationRule">
    <vt:i4>0</vt:i4>
  </property>
</Properties>
</file>